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cd0ed6573fe54/Ambiente de Trabalho/UFC 4320/"/>
    </mc:Choice>
  </mc:AlternateContent>
  <xr:revisionPtr revIDLastSave="5" documentId="8_{CC0E592D-109F-4316-9630-D18B580B47BF}" xr6:coauthVersionLast="47" xr6:coauthVersionMax="47" xr10:uidLastSave="{D43B9BC0-6288-4AC0-BFAE-17C270959E95}"/>
  <bookViews>
    <workbookView xWindow="-110" yWindow="-110" windowWidth="19420" windowHeight="10300" xr2:uid="{24AC3602-BE87-42A6-BEC4-AF3E97941DB6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10" i="1" s="1"/>
  <c r="D34" i="1"/>
  <c r="D24" i="1"/>
  <c r="H21" i="1"/>
  <c r="H22" i="1" s="1"/>
  <c r="H23" i="1" s="1"/>
  <c r="H24" i="1" s="1"/>
  <c r="H25" i="1" s="1"/>
  <c r="C31" i="1"/>
  <c r="C32" i="1" s="1"/>
  <c r="C33" i="1" s="1"/>
  <c r="C34" i="1" s="1"/>
  <c r="C35" i="1" s="1"/>
  <c r="C24" i="1"/>
  <c r="C25" i="1" s="1"/>
  <c r="C23" i="1"/>
  <c r="C22" i="1"/>
  <c r="C21" i="1"/>
  <c r="C14" i="1"/>
  <c r="B14" i="1"/>
  <c r="C12" i="1"/>
  <c r="B12" i="1"/>
  <c r="E8" i="1"/>
  <c r="E6" i="1"/>
  <c r="E9" i="1"/>
  <c r="E5" i="1"/>
  <c r="F9" i="1"/>
  <c r="F10" i="1" s="1"/>
  <c r="F8" i="1"/>
  <c r="F7" i="1"/>
  <c r="F6" i="1"/>
  <c r="F5" i="1"/>
</calcChain>
</file>

<file path=xl/sharedStrings.xml><?xml version="1.0" encoding="utf-8"?>
<sst xmlns="http://schemas.openxmlformats.org/spreadsheetml/2006/main" count="20" uniqueCount="11">
  <si>
    <t>Qual dos dois investimentos é o mais atrativo, considerando o VAL, a TIR e o Payback?</t>
  </si>
  <si>
    <t>Periodo</t>
  </si>
  <si>
    <t>Investimento A</t>
  </si>
  <si>
    <t>Investimento B</t>
  </si>
  <si>
    <t>VAL</t>
  </si>
  <si>
    <t>taxa:</t>
  </si>
  <si>
    <t>TIR</t>
  </si>
  <si>
    <t>Payback</t>
  </si>
  <si>
    <t>Fluxo caixa atualizado</t>
  </si>
  <si>
    <t>Ao final de 3,25 anos</t>
  </si>
  <si>
    <t>Ao final de 3,20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</si>
</sst>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44" fontId="0" fillId="0" borderId="1" xfId="2" applyFont="1" applyBorder="1"/>
    <xf numFmtId="0" fontId="0" fillId="0" borderId="2" xfId="0" applyBorder="1"/>
    <xf numFmtId="44" fontId="0" fillId="0" borderId="3" xfId="2" applyFont="1" applyBorder="1"/>
    <xf numFmtId="44" fontId="0" fillId="0" borderId="4" xfId="2" applyFont="1" applyBorder="1"/>
    <xf numFmtId="0" fontId="0" fillId="0" borderId="5" xfId="0" applyBorder="1"/>
    <xf numFmtId="44" fontId="0" fillId="0" borderId="6" xfId="2" applyFont="1" applyBorder="1"/>
    <xf numFmtId="0" fontId="0" fillId="0" borderId="7" xfId="0" applyBorder="1"/>
    <xf numFmtId="44" fontId="0" fillId="0" borderId="8" xfId="2" applyFont="1" applyBorder="1"/>
    <xf numFmtId="44" fontId="0" fillId="0" borderId="9" xfId="2" applyFont="1" applyBorder="1"/>
    <xf numFmtId="8" fontId="0" fillId="0" borderId="0" xfId="0" applyNumberFormat="1"/>
    <xf numFmtId="44" fontId="0" fillId="0" borderId="0" xfId="0" applyNumberFormat="1"/>
    <xf numFmtId="44" fontId="3" fillId="0" borderId="0" xfId="0" applyNumberFormat="1" applyFont="1"/>
    <xf numFmtId="0" fontId="3" fillId="0" borderId="0" xfId="0" applyFont="1"/>
    <xf numFmtId="8" fontId="3" fillId="0" borderId="0" xfId="0" applyNumberFormat="1" applyFont="1"/>
    <xf numFmtId="10" fontId="3" fillId="0" borderId="0" xfId="0" applyNumberFormat="1" applyFont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3" fontId="0" fillId="0" borderId="0" xfId="1" applyFont="1"/>
    <xf numFmtId="0" fontId="0" fillId="3" borderId="0" xfId="0" applyFill="1"/>
    <xf numFmtId="9" fontId="0" fillId="3" borderId="0" xfId="0" applyNumberFormat="1" applyFill="1"/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9</xdr:col>
      <xdr:colOff>185691</xdr:colOff>
      <xdr:row>10</xdr:row>
      <xdr:rowOff>12700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0F50AA-327F-424B-A689-B328F4B41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57950" y="742950"/>
          <a:ext cx="2141491" cy="1123950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12</xdr:row>
      <xdr:rowOff>12700</xdr:rowOff>
    </xdr:from>
    <xdr:to>
      <xdr:col>7</xdr:col>
      <xdr:colOff>774700</xdr:colOff>
      <xdr:row>16</xdr:row>
      <xdr:rowOff>164267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678F314-92F7-4608-BADA-AE1B018B24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093" t="38771" r="39541" b="44560"/>
        <a:stretch/>
      </xdr:blipFill>
      <xdr:spPr>
        <a:xfrm>
          <a:off x="3562350" y="2235200"/>
          <a:ext cx="4013200" cy="888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24F9-1524-4639-A672-21EBF33C0D8A}">
  <dimension ref="A1:K36"/>
  <sheetViews>
    <sheetView tabSelected="1" workbookViewId="0">
      <selection activeCell="E7" sqref="E7"/>
    </sheetView>
  </sheetViews>
  <sheetFormatPr defaultRowHeight="14.5" x14ac:dyDescent="0.35"/>
  <cols>
    <col min="2" max="2" width="14.36328125" customWidth="1"/>
    <col min="3" max="3" width="20.54296875" customWidth="1"/>
    <col min="5" max="5" width="26.6328125" bestFit="1" customWidth="1"/>
    <col min="6" max="6" width="12.453125" bestFit="1" customWidth="1"/>
    <col min="7" max="7" width="13.6328125" bestFit="1" customWidth="1"/>
    <col min="8" max="8" width="19.26953125" bestFit="1" customWidth="1"/>
  </cols>
  <sheetData>
    <row r="1" spans="1:11" ht="23.5" x14ac:dyDescent="0.5500000000000000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35">
      <c r="D2" s="21" t="s">
        <v>5</v>
      </c>
      <c r="E2" s="22">
        <v>0.06</v>
      </c>
    </row>
    <row r="4" spans="1:11" ht="15" thickBot="1" x14ac:dyDescent="0.4">
      <c r="A4" s="1" t="s">
        <v>1</v>
      </c>
      <c r="B4" s="1" t="s">
        <v>2</v>
      </c>
      <c r="C4" s="1" t="s">
        <v>3</v>
      </c>
    </row>
    <row r="5" spans="1:11" x14ac:dyDescent="0.35">
      <c r="A5" s="3">
        <v>0</v>
      </c>
      <c r="B5" s="4">
        <v>-80000</v>
      </c>
      <c r="C5" s="5">
        <v>-100000</v>
      </c>
      <c r="E5" s="12">
        <f>B5</f>
        <v>-80000</v>
      </c>
      <c r="F5" s="12">
        <f>C5</f>
        <v>-100000</v>
      </c>
    </row>
    <row r="6" spans="1:11" x14ac:dyDescent="0.35">
      <c r="A6" s="6">
        <v>1</v>
      </c>
      <c r="B6" s="2">
        <v>25000</v>
      </c>
      <c r="C6" s="7">
        <v>30000</v>
      </c>
      <c r="E6" s="12">
        <f>B6/1.06</f>
        <v>23584.905660377357</v>
      </c>
      <c r="F6" s="12">
        <f>C6/1.06</f>
        <v>28301.886792452828</v>
      </c>
    </row>
    <row r="7" spans="1:11" x14ac:dyDescent="0.35">
      <c r="A7" s="6">
        <v>2</v>
      </c>
      <c r="B7" s="2">
        <v>25000</v>
      </c>
      <c r="C7" s="7">
        <v>30000</v>
      </c>
      <c r="E7" s="12">
        <f>B7/(1.06)^2</f>
        <v>22249.911000355994</v>
      </c>
      <c r="F7" s="12">
        <f>C7/(1.06)^2</f>
        <v>26699.893200427196</v>
      </c>
    </row>
    <row r="8" spans="1:11" x14ac:dyDescent="0.35">
      <c r="A8" s="6">
        <v>3</v>
      </c>
      <c r="B8" s="2">
        <v>25000</v>
      </c>
      <c r="C8" s="7">
        <v>30000</v>
      </c>
      <c r="E8" s="12">
        <f>B8/(1.06)^3</f>
        <v>20990.48207580754</v>
      </c>
      <c r="F8" s="12">
        <f>C8/(1.06)^3</f>
        <v>25188.578490969048</v>
      </c>
    </row>
    <row r="9" spans="1:11" ht="15" thickBot="1" x14ac:dyDescent="0.4">
      <c r="A9" s="8">
        <v>4</v>
      </c>
      <c r="B9" s="9">
        <v>25000</v>
      </c>
      <c r="C9" s="10">
        <v>40000</v>
      </c>
      <c r="E9" s="12">
        <f>B9/(1.06)^4</f>
        <v>19802.34158095051</v>
      </c>
      <c r="F9" s="12">
        <f>C9/(1.06)^4</f>
        <v>31683.746529520817</v>
      </c>
    </row>
    <row r="10" spans="1:11" x14ac:dyDescent="0.35">
      <c r="E10" s="13">
        <f>SUM(E5:E9)</f>
        <v>6627.6403174914049</v>
      </c>
      <c r="F10" s="13">
        <f>SUM(F5:F9)</f>
        <v>11874.105013369888</v>
      </c>
    </row>
    <row r="12" spans="1:11" x14ac:dyDescent="0.35">
      <c r="A12" s="14" t="s">
        <v>4</v>
      </c>
      <c r="B12" s="15">
        <f>NPV(E2,B6:B9)+B5</f>
        <v>6627.6403174914012</v>
      </c>
      <c r="C12" s="15">
        <f>NPV(E2,C6:C9)+C5</f>
        <v>11874.105013369888</v>
      </c>
    </row>
    <row r="14" spans="1:11" x14ac:dyDescent="0.35">
      <c r="A14" s="14" t="s">
        <v>6</v>
      </c>
      <c r="B14" s="16">
        <f>IRR(B5:B9)</f>
        <v>9.5642274452572229E-2</v>
      </c>
      <c r="C14" s="16">
        <f>IRR(C5:C9)</f>
        <v>0.10847887169328829</v>
      </c>
    </row>
    <row r="15" spans="1:11" x14ac:dyDescent="0.35">
      <c r="B15" s="11"/>
    </row>
    <row r="18" spans="1:8" x14ac:dyDescent="0.35">
      <c r="A18" t="s">
        <v>7</v>
      </c>
    </row>
    <row r="19" spans="1:8" ht="15" thickBot="1" x14ac:dyDescent="0.4"/>
    <row r="20" spans="1:8" ht="15" thickBot="1" x14ac:dyDescent="0.4">
      <c r="A20" s="17" t="s">
        <v>1</v>
      </c>
      <c r="B20" s="18" t="s">
        <v>2</v>
      </c>
      <c r="C20" s="19" t="s">
        <v>8</v>
      </c>
      <c r="F20" s="17" t="s">
        <v>1</v>
      </c>
      <c r="G20" s="18" t="s">
        <v>2</v>
      </c>
      <c r="H20" s="19" t="s">
        <v>8</v>
      </c>
    </row>
    <row r="21" spans="1:8" x14ac:dyDescent="0.35">
      <c r="A21" s="3">
        <v>0</v>
      </c>
      <c r="B21" s="4">
        <v>-80000</v>
      </c>
      <c r="C21" s="5">
        <f>B21</f>
        <v>-80000</v>
      </c>
      <c r="F21" s="3">
        <v>0</v>
      </c>
      <c r="G21" s="4">
        <v>-10000</v>
      </c>
      <c r="H21" s="5">
        <f>G21</f>
        <v>-10000</v>
      </c>
    </row>
    <row r="22" spans="1:8" x14ac:dyDescent="0.35">
      <c r="A22" s="6">
        <v>1</v>
      </c>
      <c r="B22" s="2">
        <v>25000</v>
      </c>
      <c r="C22" s="7">
        <f>C21+B22</f>
        <v>-55000</v>
      </c>
      <c r="F22" s="6">
        <v>1</v>
      </c>
      <c r="G22" s="2">
        <v>3000</v>
      </c>
      <c r="H22" s="7">
        <f>H21+G22</f>
        <v>-7000</v>
      </c>
    </row>
    <row r="23" spans="1:8" x14ac:dyDescent="0.35">
      <c r="A23" s="6">
        <v>2</v>
      </c>
      <c r="B23" s="2">
        <v>25000</v>
      </c>
      <c r="C23" s="7">
        <f>C22+B23</f>
        <v>-30000</v>
      </c>
      <c r="F23" s="6">
        <v>2</v>
      </c>
      <c r="G23" s="2">
        <v>4000</v>
      </c>
      <c r="H23" s="7">
        <f>H22+G23</f>
        <v>-3000</v>
      </c>
    </row>
    <row r="24" spans="1:8" x14ac:dyDescent="0.35">
      <c r="A24" s="6">
        <v>3</v>
      </c>
      <c r="B24" s="2">
        <v>25000</v>
      </c>
      <c r="C24" s="7">
        <f t="shared" ref="C24:C25" si="0">C23+B24</f>
        <v>-5000</v>
      </c>
      <c r="D24" s="20">
        <f>(5000/B25)</f>
        <v>0.2</v>
      </c>
      <c r="F24" s="6">
        <v>3</v>
      </c>
      <c r="G24" s="2">
        <v>4500</v>
      </c>
      <c r="H24" s="7">
        <f t="shared" ref="H24:H25" si="1">H23+G24</f>
        <v>1500</v>
      </c>
    </row>
    <row r="25" spans="1:8" ht="15" thickBot="1" x14ac:dyDescent="0.4">
      <c r="A25" s="8">
        <v>4</v>
      </c>
      <c r="B25" s="9">
        <v>25000</v>
      </c>
      <c r="C25" s="10">
        <f t="shared" si="0"/>
        <v>20000</v>
      </c>
      <c r="F25" s="8">
        <v>4</v>
      </c>
      <c r="G25" s="9">
        <v>5000</v>
      </c>
      <c r="H25" s="10">
        <f t="shared" si="1"/>
        <v>6500</v>
      </c>
    </row>
    <row r="26" spans="1:8" x14ac:dyDescent="0.35">
      <c r="D26" t="s">
        <v>10</v>
      </c>
    </row>
    <row r="28" spans="1:8" x14ac:dyDescent="0.35">
      <c r="A28" t="s">
        <v>7</v>
      </c>
    </row>
    <row r="29" spans="1:8" ht="15" thickBot="1" x14ac:dyDescent="0.4"/>
    <row r="30" spans="1:8" ht="15" thickBot="1" x14ac:dyDescent="0.4">
      <c r="A30" s="17" t="s">
        <v>1</v>
      </c>
      <c r="B30" s="18" t="s">
        <v>3</v>
      </c>
      <c r="C30" s="19" t="s">
        <v>8</v>
      </c>
    </row>
    <row r="31" spans="1:8" x14ac:dyDescent="0.35">
      <c r="A31" s="3">
        <v>0</v>
      </c>
      <c r="B31" s="5">
        <v>-100000</v>
      </c>
      <c r="C31" s="5">
        <f>B31</f>
        <v>-100000</v>
      </c>
    </row>
    <row r="32" spans="1:8" x14ac:dyDescent="0.35">
      <c r="A32" s="6">
        <v>1</v>
      </c>
      <c r="B32" s="7">
        <v>30000</v>
      </c>
      <c r="C32" s="7">
        <f>C31+B32</f>
        <v>-70000</v>
      </c>
    </row>
    <row r="33" spans="1:4" x14ac:dyDescent="0.35">
      <c r="A33" s="6">
        <v>2</v>
      </c>
      <c r="B33" s="7">
        <v>30000</v>
      </c>
      <c r="C33" s="7">
        <f>C32+B33</f>
        <v>-40000</v>
      </c>
    </row>
    <row r="34" spans="1:4" x14ac:dyDescent="0.35">
      <c r="A34" s="6">
        <v>3</v>
      </c>
      <c r="B34" s="7">
        <v>30000</v>
      </c>
      <c r="C34" s="7">
        <f t="shared" ref="C34:C35" si="2">C33+B34</f>
        <v>-10000</v>
      </c>
      <c r="D34" s="20">
        <f>(10000/B35)</f>
        <v>0.25</v>
      </c>
    </row>
    <row r="35" spans="1:4" ht="15" thickBot="1" x14ac:dyDescent="0.4">
      <c r="A35" s="8">
        <v>4</v>
      </c>
      <c r="B35" s="10">
        <v>40000</v>
      </c>
      <c r="C35" s="10">
        <f t="shared" si="2"/>
        <v>30000</v>
      </c>
    </row>
    <row r="36" spans="1:4" x14ac:dyDescent="0.35">
      <c r="D36" t="s">
        <v>9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angel_mc1@sapo.pt</cp:lastModifiedBy>
  <dcterms:created xsi:type="dcterms:W3CDTF">2021-12-20T22:23:30Z</dcterms:created>
  <dcterms:modified xsi:type="dcterms:W3CDTF">2021-12-21T19:11:38Z</dcterms:modified>
</cp:coreProperties>
</file>